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I52" i="1" l="1"/>
  <c r="I64" i="1"/>
  <c r="I61" i="1"/>
  <c r="H63" i="1"/>
  <c r="H62" i="1"/>
  <c r="H61" i="1"/>
  <c r="I58" i="1"/>
  <c r="H60" i="1"/>
  <c r="H59" i="1"/>
  <c r="H58" i="1"/>
  <c r="I57" i="1"/>
  <c r="H57" i="1"/>
  <c r="I54" i="1"/>
  <c r="H56" i="1"/>
  <c r="H55" i="1"/>
  <c r="H52" i="1"/>
  <c r="H51" i="1"/>
  <c r="I49" i="1" s="1"/>
  <c r="I44" i="1"/>
  <c r="H48" i="1"/>
  <c r="I40" i="1"/>
  <c r="H39" i="1"/>
  <c r="H38" i="1"/>
  <c r="I37" i="1" s="1"/>
  <c r="H37" i="1"/>
  <c r="H36" i="1"/>
  <c r="H35" i="1"/>
  <c r="H34" i="1"/>
  <c r="H46" i="1"/>
  <c r="H47" i="1"/>
  <c r="H50" i="1"/>
  <c r="G67" i="1"/>
  <c r="E67" i="1"/>
  <c r="I31" i="1" l="1"/>
  <c r="H67" i="1"/>
  <c r="I67" i="1"/>
  <c r="E22" i="1"/>
</calcChain>
</file>

<file path=xl/sharedStrings.xml><?xml version="1.0" encoding="utf-8"?>
<sst xmlns="http://schemas.openxmlformats.org/spreadsheetml/2006/main" count="113" uniqueCount="71">
  <si>
    <t>ආගමික මධ්‍යස්ථාන සංවර්ධනය කිරීමේ වැඩසටහන - 2019</t>
  </si>
  <si>
    <r>
      <t>ජාතික ප්‍රතිපත්ති</t>
    </r>
    <r>
      <rPr>
        <b/>
        <u/>
        <sz val="14"/>
        <color theme="1"/>
        <rFont val="Calibri"/>
        <family val="2"/>
        <scheme val="minor"/>
      </rPr>
      <t xml:space="preserve">, </t>
    </r>
    <r>
      <rPr>
        <b/>
        <u/>
        <sz val="14"/>
        <color theme="1"/>
        <rFont val="Iskoola Pota"/>
        <family val="2"/>
      </rPr>
      <t>ආර්ථික කටයුතු</t>
    </r>
    <r>
      <rPr>
        <b/>
        <u/>
        <sz val="14"/>
        <color theme="1"/>
        <rFont val="Calibri"/>
        <family val="2"/>
        <scheme val="minor"/>
      </rPr>
      <t xml:space="preserve">, </t>
    </r>
    <r>
      <rPr>
        <b/>
        <u/>
        <sz val="14"/>
        <color theme="1"/>
        <rFont val="Iskoola Pota"/>
        <family val="2"/>
      </rPr>
      <t>නැවත පදිංචි කිරීම් හා පුනරුත්ථාපන</t>
    </r>
    <r>
      <rPr>
        <b/>
        <u/>
        <sz val="14"/>
        <color theme="1"/>
        <rFont val="Calibri"/>
        <family val="2"/>
        <scheme val="minor"/>
      </rPr>
      <t xml:space="preserve">, </t>
    </r>
    <r>
      <rPr>
        <b/>
        <u/>
        <sz val="14"/>
        <color theme="1"/>
        <rFont val="Iskoola Pota"/>
        <family val="2"/>
      </rPr>
      <t>උතුරු පළාත් සංවර්ධන සහ යෞවන කටයුතු ආමාත්‍යාංශය</t>
    </r>
  </si>
  <si>
    <t>2019.12.31 දිනට ප්‍රගතිය</t>
  </si>
  <si>
    <t>අනුමත ව්‍යාපෘති ගණන</t>
  </si>
  <si>
    <t>-</t>
  </si>
  <si>
    <t>අනුමත ප්‍රතිපාදන මුදල</t>
  </si>
  <si>
    <t>රු. 1,097,250.00</t>
  </si>
  <si>
    <t>වැඩ අවසන් ව්‍යාපෘති</t>
  </si>
  <si>
    <t>වියදම</t>
  </si>
  <si>
    <t>රු. 1,017,168.50</t>
  </si>
  <si>
    <t>අනු අංකය</t>
  </si>
  <si>
    <t>යෝජනාව</t>
  </si>
  <si>
    <t>අනුමත මුදල රු.</t>
  </si>
  <si>
    <t>නිදහස් කරන ලද ප්‍රතිපාදන රු.</t>
  </si>
  <si>
    <t>එකතුව</t>
  </si>
  <si>
    <t xml:space="preserve">වැඩ අවසන් </t>
  </si>
  <si>
    <t>මැදගම පාතිමා දෙවි මැදුර</t>
  </si>
  <si>
    <t>පට්ටියගම ශාන්ත සෙබස්තියන් දෙව් මැදුර</t>
  </si>
  <si>
    <t>හරීන්ද්‍රගම දිව්‍ය හෘදයේ දෙව් මැදුර</t>
  </si>
  <si>
    <t>ඉරට්ටකුලම උතුර නිර්දෝශ දේවමාතා දෙව් මැදුර</t>
  </si>
  <si>
    <t>දෙමටපිටිය සාන්ත ඇග්නස් දෙව් මැදුර</t>
  </si>
  <si>
    <t>මුගුණුවටවන සාන්ත අන්තෝනි දෙව් මැදුර</t>
  </si>
  <si>
    <t>පොතුවිල සාන්ත ජූඩ් දෙව් මැදුර</t>
  </si>
  <si>
    <t>ගල්මුරුව දකුණ ක්‍රිස්තුරාජයාණන්ගේ දෙව් මැදුර</t>
  </si>
  <si>
    <t>රත්මල්අගාර පෙරිග්‍රීනු දේවස්ථානය</t>
  </si>
  <si>
    <t>පම්බල උතුර සාන්ත සෙබස්තියන් දෙව් මැදුර</t>
  </si>
  <si>
    <t>අතුවන සාන්ත අන්තෝනි දෙව් මැදුර</t>
  </si>
  <si>
    <t>2019.12.31 වැඩ අවසන් ව්‍යාපෘති වල වටිනාකම</t>
  </si>
  <si>
    <r>
      <rPr>
        <b/>
        <sz val="12"/>
        <color theme="1"/>
        <rFont val="Iskoola Pota"/>
        <family val="2"/>
      </rPr>
      <t xml:space="preserve">                                                      </t>
    </r>
    <r>
      <rPr>
        <b/>
        <u/>
        <sz val="12"/>
        <color theme="1"/>
        <rFont val="Iskoola Pota"/>
        <family val="2"/>
      </rPr>
      <t>ආගමික මධ්‍යස්ථාන සංවර්ධනය කිරීමේ වැඩසටහන - 2019</t>
    </r>
  </si>
  <si>
    <r>
      <t>ජාතික ප්‍රතිපත්ති</t>
    </r>
    <r>
      <rPr>
        <b/>
        <u/>
        <sz val="12"/>
        <color theme="1"/>
        <rFont val="Calibri"/>
        <family val="2"/>
        <scheme val="minor"/>
      </rPr>
      <t xml:space="preserve">, </t>
    </r>
    <r>
      <rPr>
        <b/>
        <u/>
        <sz val="12"/>
        <color theme="1"/>
        <rFont val="Iskoola Pota"/>
        <family val="2"/>
      </rPr>
      <t>ආර්ථික කටයුතු</t>
    </r>
    <r>
      <rPr>
        <b/>
        <u/>
        <sz val="12"/>
        <color theme="1"/>
        <rFont val="Calibri"/>
        <family val="2"/>
        <scheme val="minor"/>
      </rPr>
      <t xml:space="preserve">, </t>
    </r>
    <r>
      <rPr>
        <b/>
        <u/>
        <sz val="12"/>
        <color theme="1"/>
        <rFont val="Iskoola Pota"/>
        <family val="2"/>
      </rPr>
      <t>නැවත පදිංචි කිරීම් හා පුනරුත්ථාපන, උතුරු පළාත් සංවර්ධන සහ යෞවන කටයුතු ආමාත්‍යාංශය</t>
    </r>
  </si>
  <si>
    <t>ආගමික ස්ථානය</t>
  </si>
  <si>
    <t>ඉල්ලා ඇති උපකරණ</t>
  </si>
  <si>
    <t>වෙන් වී ඇති ප්‍රතිපාදන (පරිපාලන වියදම් හැර)</t>
  </si>
  <si>
    <t>ප්‍රමාණය</t>
  </si>
  <si>
    <t>ඒකක මිල</t>
  </si>
  <si>
    <t>වැයවන මුදල</t>
  </si>
  <si>
    <t>සොල්කි සෙට් කැසියෝ ඹ්ගනය සහිත</t>
  </si>
  <si>
    <t xml:space="preserve">ජර්මන් 14" සිම්බල් ජෝඩු </t>
  </si>
  <si>
    <t xml:space="preserve"> 14" සයිඩ් ඩ්‍රම්</t>
  </si>
  <si>
    <t>වීදුරු රහිත කාර්යාල අල්මාරි</t>
  </si>
  <si>
    <r>
      <t xml:space="preserve"> </t>
    </r>
    <r>
      <rPr>
        <sz val="10"/>
        <color theme="1"/>
        <rFont val="Calibri"/>
        <family val="2"/>
        <scheme val="minor"/>
      </rPr>
      <t xml:space="preserve">1" / 1 </t>
    </r>
    <r>
      <rPr>
        <sz val="10"/>
        <color theme="1"/>
        <rFont val="Iskoola Pota"/>
        <family val="2"/>
      </rPr>
      <t>HP වතුර මෝටර්</t>
    </r>
  </si>
  <si>
    <t>වැඩ අවසන්</t>
  </si>
  <si>
    <t>ආර්පිකෝ හයිබ්‍රිඩ් වතුර ටැංකි</t>
  </si>
  <si>
    <t>මිලදීගැනීම් කටයුතු කරමින් පවතී</t>
  </si>
  <si>
    <t>MIC Stand Floo up right</t>
  </si>
  <si>
    <t>Ahuja AUD 98XLR Microphone</t>
  </si>
  <si>
    <t>YAMAHA MG16XU MIXER</t>
  </si>
  <si>
    <t>SB 535Free Power</t>
  </si>
  <si>
    <t>15" x 15" Summar Hut</t>
  </si>
  <si>
    <t>MIC Stand</t>
  </si>
  <si>
    <t>AHUJA SSB 100 AMP</t>
  </si>
  <si>
    <t>AHUJA AMX 812 MIXER - 8 CHANNEL</t>
  </si>
  <si>
    <t>PHONIC Max 1000 Power Amp</t>
  </si>
  <si>
    <t>Sound King FP 208 Speaker</t>
  </si>
  <si>
    <t>AHUJA SSA 160 EM AMP</t>
  </si>
  <si>
    <t>Bonn 15" Bufful (02)</t>
  </si>
  <si>
    <t xml:space="preserve">20' X 20' VIP හට් </t>
  </si>
  <si>
    <t>ඇඳි සහිත ප්ලාස්ටික් පුටු</t>
  </si>
  <si>
    <t>ඇල්ෆා වානේ අල්මාරි</t>
  </si>
  <si>
    <t>නිල්කමල් ඇදි සහිත ප්ලාස්ටික් පුටු</t>
  </si>
  <si>
    <t xml:space="preserve">දම්රෝ ඇදි රහිත ප්ලාස්ටික් පුටු </t>
  </si>
  <si>
    <t>6' X 3' වීදුරු සහිත කාර්යාල අල්මාරි</t>
  </si>
  <si>
    <t>ප්ලාස්ටික් මේස</t>
  </si>
  <si>
    <t>මිල්රෝ දොර 03 අල්මාරි</t>
  </si>
  <si>
    <t xml:space="preserve">2' x 2' වයිට් බෝඩ් </t>
  </si>
  <si>
    <t>Epson EB SO5 / EX05 multimedia</t>
  </si>
  <si>
    <t>8' X 8' Tripod තිර</t>
  </si>
  <si>
    <t>සබ් වූෆර් AJ - 8515</t>
  </si>
  <si>
    <t>වෙනත්</t>
  </si>
  <si>
    <t>වැඩ අවසන් (17950 ප්‍රජා දායකත්වය)</t>
  </si>
  <si>
    <t>වැඩ අවසන් (13,214 ප්‍රජා දායකත්වය)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</si>
</sst>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7" x14ac:knownFonts="1">
    <font>
      <sz val="11"/>
      <color theme="1"/>
      <name val="Calibri"/>
      <family val="2"/>
      <scheme val="minor"/>
    </font>
    <font>
      <b/>
      <u/>
      <sz val="14"/>
      <color theme="1"/>
      <name val="Iskoola Pota"/>
      <family val="2"/>
    </font>
    <font>
      <b/>
      <u/>
      <sz val="14"/>
      <color theme="1"/>
      <name val="Calibri"/>
      <family val="2"/>
      <scheme val="minor"/>
    </font>
    <font>
      <sz val="13"/>
      <color theme="1"/>
      <name val="Iskoola Pota"/>
      <family val="2"/>
    </font>
    <font>
      <sz val="12"/>
      <color theme="1"/>
      <name val="Calibri"/>
      <family val="2"/>
      <scheme val="minor"/>
    </font>
    <font>
      <b/>
      <sz val="12"/>
      <color rgb="FF000000"/>
      <name val="Iskoola Pota"/>
      <family val="2"/>
    </font>
    <font>
      <sz val="12"/>
      <color rgb="FF000000"/>
      <name val="Iskoola Pota"/>
      <family val="2"/>
    </font>
    <font>
      <sz val="10"/>
      <color theme="1"/>
      <name val="Iskoola Pota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1"/>
      <name val="Iskoola Pota"/>
      <family val="2"/>
    </font>
    <font>
      <b/>
      <sz val="12"/>
      <color theme="1"/>
      <name val="Iskoola Pota"/>
      <family val="2"/>
    </font>
    <font>
      <sz val="11"/>
      <color theme="1"/>
      <name val="Iskoola Pota"/>
      <family val="2"/>
    </font>
    <font>
      <b/>
      <u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" fontId="6" fillId="2" borderId="1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" fontId="6" fillId="2" borderId="6" xfId="0" applyNumberFormat="1" applyFont="1" applyFill="1" applyBorder="1" applyAlignment="1">
      <alignment horizontal="right" vertical="center" wrapText="1"/>
    </xf>
    <xf numFmtId="0" fontId="6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 wrapText="1"/>
    </xf>
    <xf numFmtId="0" fontId="0" fillId="2" borderId="10" xfId="0" applyFill="1" applyBorder="1" applyAlignment="1">
      <alignment vertical="top" wrapText="1"/>
    </xf>
    <xf numFmtId="0" fontId="6" fillId="2" borderId="11" xfId="0" applyFont="1" applyFill="1" applyBorder="1" applyAlignment="1">
      <alignment horizontal="center" vertical="center" wrapText="1"/>
    </xf>
    <xf numFmtId="4" fontId="6" fillId="2" borderId="11" xfId="0" applyNumberFormat="1" applyFont="1" applyFill="1" applyBorder="1" applyAlignment="1">
      <alignment horizontal="right" vertical="center" wrapText="1"/>
    </xf>
    <xf numFmtId="0" fontId="7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4" fontId="6" fillId="2" borderId="12" xfId="0" applyNumberFormat="1" applyFont="1" applyFill="1" applyBorder="1" applyAlignment="1">
      <alignment horizontal="right" vertical="center" wrapText="1"/>
    </xf>
    <xf numFmtId="4" fontId="6" fillId="2" borderId="13" xfId="0" applyNumberFormat="1" applyFont="1" applyFill="1" applyBorder="1" applyAlignment="1">
      <alignment horizontal="right" vertical="center" wrapText="1"/>
    </xf>
    <xf numFmtId="4" fontId="6" fillId="2" borderId="2" xfId="0" applyNumberFormat="1" applyFont="1" applyFill="1" applyBorder="1" applyAlignment="1">
      <alignment horizontal="right" vertical="center" wrapText="1"/>
    </xf>
    <xf numFmtId="4" fontId="6" fillId="2" borderId="14" xfId="0" applyNumberFormat="1" applyFont="1" applyFill="1" applyBorder="1" applyAlignment="1">
      <alignment horizontal="right" vertical="center" wrapText="1"/>
    </xf>
    <xf numFmtId="0" fontId="6" fillId="2" borderId="15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2" fillId="0" borderId="0" xfId="0" applyFont="1" applyAlignment="1">
      <alignment wrapText="1"/>
    </xf>
    <xf numFmtId="0" fontId="7" fillId="3" borderId="16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43" fontId="14" fillId="0" borderId="17" xfId="1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wrapText="1"/>
    </xf>
    <xf numFmtId="43" fontId="14" fillId="0" borderId="16" xfId="1" applyFont="1" applyBorder="1" applyAlignment="1">
      <alignment horizontal="center" wrapText="1"/>
    </xf>
    <xf numFmtId="43" fontId="7" fillId="0" borderId="16" xfId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3" fontId="14" fillId="0" borderId="18" xfId="1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 wrapText="1"/>
    </xf>
    <xf numFmtId="43" fontId="14" fillId="0" borderId="16" xfId="1" applyFont="1" applyBorder="1" applyAlignment="1">
      <alignment wrapText="1"/>
    </xf>
    <xf numFmtId="0" fontId="8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left" vertical="center" wrapText="1"/>
    </xf>
    <xf numFmtId="43" fontId="14" fillId="0" borderId="19" xfId="1" applyFont="1" applyBorder="1" applyAlignment="1">
      <alignment horizontal="center" vertical="center" wrapText="1"/>
    </xf>
    <xf numFmtId="0" fontId="7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0" fontId="8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center" vertical="center" wrapText="1"/>
    </xf>
    <xf numFmtId="43" fontId="14" fillId="0" borderId="16" xfId="1" applyFont="1" applyBorder="1" applyAlignment="1">
      <alignment vertical="center" wrapText="1"/>
    </xf>
    <xf numFmtId="43" fontId="14" fillId="0" borderId="16" xfId="1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4" borderId="16" xfId="0" applyFont="1" applyFill="1" applyBorder="1" applyAlignment="1">
      <alignment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4" fontId="16" fillId="0" borderId="22" xfId="0" applyNumberFormat="1" applyFont="1" applyBorder="1" applyAlignment="1">
      <alignment horizontal="center" wrapText="1"/>
    </xf>
    <xf numFmtId="43" fontId="16" fillId="0" borderId="16" xfId="0" applyNumberFormat="1" applyFont="1" applyBorder="1" applyAlignment="1">
      <alignment wrapText="1"/>
    </xf>
    <xf numFmtId="0" fontId="16" fillId="0" borderId="16" xfId="0" applyFont="1" applyBorder="1" applyAlignment="1">
      <alignment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right" vertical="center" wrapText="1"/>
    </xf>
    <xf numFmtId="43" fontId="14" fillId="0" borderId="17" xfId="1" applyFont="1" applyBorder="1" applyAlignment="1">
      <alignment horizontal="center" wrapText="1"/>
    </xf>
    <xf numFmtId="43" fontId="14" fillId="0" borderId="18" xfId="1" applyFont="1" applyBorder="1" applyAlignment="1">
      <alignment horizontal="center" wrapText="1"/>
    </xf>
    <xf numFmtId="43" fontId="14" fillId="0" borderId="19" xfId="1" applyFont="1" applyBorder="1" applyAlignment="1">
      <alignment horizontal="center" wrapText="1"/>
    </xf>
    <xf numFmtId="43" fontId="7" fillId="0" borderId="17" xfId="1" applyFont="1" applyBorder="1" applyAlignment="1">
      <alignment horizontal="center" vertical="center" wrapText="1"/>
    </xf>
    <xf numFmtId="43" fontId="7" fillId="0" borderId="18" xfId="1" applyFont="1" applyBorder="1" applyAlignment="1">
      <alignment horizontal="center" vertical="center" wrapText="1"/>
    </xf>
    <xf numFmtId="43" fontId="7" fillId="0" borderId="19" xfId="1" applyFont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43" fontId="14" fillId="4" borderId="16" xfId="1" applyFont="1" applyFill="1" applyBorder="1" applyAlignment="1">
      <alignment vertical="center" wrapText="1"/>
    </xf>
    <xf numFmtId="43" fontId="14" fillId="4" borderId="16" xfId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tabSelected="1" workbookViewId="0">
      <selection activeCell="J61" sqref="J61:J63"/>
    </sheetView>
  </sheetViews>
  <sheetFormatPr defaultRowHeight="15" x14ac:dyDescent="0.25"/>
  <cols>
    <col min="2" max="2" width="24.7109375" customWidth="1"/>
    <col min="3" max="3" width="14.140625" customWidth="1"/>
    <col min="4" max="4" width="17.42578125" customWidth="1"/>
    <col min="5" max="5" width="22.7109375" customWidth="1"/>
    <col min="6" max="7" width="18.140625" customWidth="1"/>
    <col min="8" max="9" width="19.28515625" customWidth="1"/>
    <col min="10" max="10" width="14.28515625" customWidth="1"/>
    <col min="11" max="11" width="18.5703125" customWidth="1"/>
    <col min="12" max="12" width="12.5703125" customWidth="1"/>
  </cols>
  <sheetData>
    <row r="1" spans="1:18" ht="18.7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8" ht="53.25" customHeight="1" x14ac:dyDescent="0.25">
      <c r="A2" s="28" t="s">
        <v>1</v>
      </c>
      <c r="B2" s="28"/>
      <c r="C2" s="28"/>
      <c r="D2" s="28"/>
      <c r="E2" s="28"/>
      <c r="F2" s="28"/>
      <c r="G2" s="28"/>
      <c r="H2" s="28"/>
      <c r="I2" s="7"/>
      <c r="J2" s="7"/>
      <c r="K2" s="7"/>
      <c r="L2" s="1"/>
      <c r="M2" s="1"/>
      <c r="N2" s="1"/>
      <c r="O2" s="1"/>
      <c r="P2" s="1"/>
      <c r="Q2" s="1"/>
      <c r="R2" s="1"/>
    </row>
    <row r="3" spans="1:18" ht="18.75" x14ac:dyDescent="0.25">
      <c r="A3" s="1" t="s">
        <v>2</v>
      </c>
    </row>
    <row r="4" spans="1:18" ht="16.5" x14ac:dyDescent="0.25">
      <c r="A4" s="2" t="s">
        <v>3</v>
      </c>
      <c r="C4" s="6" t="s">
        <v>4</v>
      </c>
      <c r="D4" s="4">
        <v>11</v>
      </c>
    </row>
    <row r="5" spans="1:18" ht="16.5" x14ac:dyDescent="0.25">
      <c r="A5" s="2" t="s">
        <v>5</v>
      </c>
      <c r="C5" s="6" t="s">
        <v>4</v>
      </c>
      <c r="D5" s="2" t="s">
        <v>6</v>
      </c>
    </row>
    <row r="6" spans="1:18" ht="16.5" x14ac:dyDescent="0.25">
      <c r="A6" s="2" t="s">
        <v>7</v>
      </c>
      <c r="C6" s="6" t="s">
        <v>4</v>
      </c>
      <c r="D6" s="4">
        <v>11</v>
      </c>
    </row>
    <row r="7" spans="1:18" ht="16.5" x14ac:dyDescent="0.25">
      <c r="A7" s="2" t="s">
        <v>8</v>
      </c>
      <c r="C7" s="6" t="s">
        <v>4</v>
      </c>
      <c r="D7" s="2" t="s">
        <v>9</v>
      </c>
    </row>
    <row r="8" spans="1:18" ht="15.75" x14ac:dyDescent="0.25">
      <c r="A8" s="3"/>
    </row>
    <row r="9" spans="1:18" ht="16.5" thickBot="1" x14ac:dyDescent="0.3">
      <c r="A9" s="3"/>
    </row>
    <row r="10" spans="1:18" ht="43.5" customHeight="1" thickBot="1" x14ac:dyDescent="0.3">
      <c r="A10" s="9" t="s">
        <v>10</v>
      </c>
      <c r="B10" s="8" t="s">
        <v>11</v>
      </c>
      <c r="C10" s="8" t="s">
        <v>12</v>
      </c>
      <c r="D10" s="8" t="s">
        <v>13</v>
      </c>
      <c r="E10" s="8" t="s">
        <v>27</v>
      </c>
      <c r="F10" s="8" t="s">
        <v>2</v>
      </c>
      <c r="G10" s="64"/>
    </row>
    <row r="11" spans="1:18" ht="42" customHeight="1" thickBot="1" x14ac:dyDescent="0.3">
      <c r="A11" s="10">
        <v>1</v>
      </c>
      <c r="B11" s="18" t="s">
        <v>16</v>
      </c>
      <c r="C11" s="11">
        <v>100000</v>
      </c>
      <c r="D11" s="11">
        <v>99750</v>
      </c>
      <c r="E11" s="11">
        <v>86786.5</v>
      </c>
      <c r="F11" s="12" t="s">
        <v>15</v>
      </c>
      <c r="G11" s="65"/>
    </row>
    <row r="12" spans="1:18" ht="42" customHeight="1" thickBot="1" x14ac:dyDescent="0.3">
      <c r="A12" s="13">
        <v>2</v>
      </c>
      <c r="B12" s="18" t="s">
        <v>17</v>
      </c>
      <c r="C12" s="5">
        <v>100000</v>
      </c>
      <c r="D12" s="5">
        <v>99750</v>
      </c>
      <c r="E12" s="5">
        <v>82335</v>
      </c>
      <c r="F12" s="14" t="s">
        <v>15</v>
      </c>
      <c r="G12" s="65"/>
    </row>
    <row r="13" spans="1:18" ht="42" customHeight="1" thickBot="1" x14ac:dyDescent="0.3">
      <c r="A13" s="13">
        <v>3</v>
      </c>
      <c r="B13" s="18" t="s">
        <v>24</v>
      </c>
      <c r="C13" s="5">
        <v>100000</v>
      </c>
      <c r="D13" s="5">
        <v>99750</v>
      </c>
      <c r="E13" s="5">
        <v>87695</v>
      </c>
      <c r="F13" s="14" t="s">
        <v>15</v>
      </c>
      <c r="G13" s="65"/>
    </row>
    <row r="14" spans="1:18" ht="42" customHeight="1" thickBot="1" x14ac:dyDescent="0.3">
      <c r="A14" s="13">
        <v>4</v>
      </c>
      <c r="B14" s="19" t="s">
        <v>18</v>
      </c>
      <c r="C14" s="5">
        <v>100000</v>
      </c>
      <c r="D14" s="5">
        <v>99750</v>
      </c>
      <c r="E14" s="5">
        <v>98980</v>
      </c>
      <c r="F14" s="14" t="s">
        <v>15</v>
      </c>
      <c r="G14" s="65"/>
    </row>
    <row r="15" spans="1:18" ht="42" customHeight="1" thickBot="1" x14ac:dyDescent="0.3">
      <c r="A15" s="13">
        <v>5</v>
      </c>
      <c r="B15" s="19" t="s">
        <v>19</v>
      </c>
      <c r="C15" s="5">
        <v>100000</v>
      </c>
      <c r="D15" s="5">
        <v>99750</v>
      </c>
      <c r="E15" s="5">
        <v>99000</v>
      </c>
      <c r="F15" s="14" t="s">
        <v>15</v>
      </c>
      <c r="G15" s="65"/>
    </row>
    <row r="16" spans="1:18" ht="42" customHeight="1" thickBot="1" x14ac:dyDescent="0.3">
      <c r="A16" s="13">
        <v>6</v>
      </c>
      <c r="B16" s="19" t="s">
        <v>20</v>
      </c>
      <c r="C16" s="5">
        <v>100000</v>
      </c>
      <c r="D16" s="5">
        <v>99750</v>
      </c>
      <c r="E16" s="5">
        <v>99000</v>
      </c>
      <c r="F16" s="14" t="s">
        <v>15</v>
      </c>
      <c r="G16" s="65"/>
    </row>
    <row r="17" spans="1:10" ht="42" customHeight="1" thickBot="1" x14ac:dyDescent="0.3">
      <c r="A17" s="13">
        <v>7</v>
      </c>
      <c r="B17" s="19" t="s">
        <v>21</v>
      </c>
      <c r="C17" s="5">
        <v>100000</v>
      </c>
      <c r="D17" s="5">
        <v>99750</v>
      </c>
      <c r="E17" s="5">
        <v>99000</v>
      </c>
      <c r="F17" s="14" t="s">
        <v>15</v>
      </c>
      <c r="G17" s="65"/>
    </row>
    <row r="18" spans="1:10" ht="42" customHeight="1" thickBot="1" x14ac:dyDescent="0.3">
      <c r="A18" s="13">
        <v>8</v>
      </c>
      <c r="B18" s="19" t="s">
        <v>25</v>
      </c>
      <c r="C18" s="5">
        <v>100000</v>
      </c>
      <c r="D18" s="5">
        <v>99750</v>
      </c>
      <c r="E18" s="5">
        <v>97800</v>
      </c>
      <c r="F18" s="14" t="s">
        <v>15</v>
      </c>
      <c r="G18" s="65"/>
    </row>
    <row r="19" spans="1:10" ht="42" customHeight="1" thickBot="1" x14ac:dyDescent="0.3">
      <c r="A19" s="13">
        <v>9</v>
      </c>
      <c r="B19" s="19" t="s">
        <v>26</v>
      </c>
      <c r="C19" s="5">
        <v>100000</v>
      </c>
      <c r="D19" s="5">
        <v>99750</v>
      </c>
      <c r="E19" s="21">
        <v>94025</v>
      </c>
      <c r="F19" s="14" t="s">
        <v>15</v>
      </c>
      <c r="G19" s="65"/>
    </row>
    <row r="20" spans="1:10" ht="42" customHeight="1" thickBot="1" x14ac:dyDescent="0.3">
      <c r="A20" s="13">
        <v>10</v>
      </c>
      <c r="B20" s="19" t="s">
        <v>22</v>
      </c>
      <c r="C20" s="5">
        <v>100000</v>
      </c>
      <c r="D20" s="21">
        <v>99750</v>
      </c>
      <c r="E20" s="22">
        <v>91747</v>
      </c>
      <c r="F20" s="24" t="s">
        <v>15</v>
      </c>
      <c r="G20" s="65"/>
    </row>
    <row r="21" spans="1:10" ht="42" customHeight="1" thickBot="1" x14ac:dyDescent="0.3">
      <c r="A21" s="13">
        <v>11</v>
      </c>
      <c r="B21" s="19" t="s">
        <v>23</v>
      </c>
      <c r="C21" s="20">
        <v>100000</v>
      </c>
      <c r="D21" s="22">
        <v>99750</v>
      </c>
      <c r="E21" s="22">
        <v>80800</v>
      </c>
      <c r="F21" s="26" t="s">
        <v>15</v>
      </c>
      <c r="G21" s="65"/>
    </row>
    <row r="22" spans="1:10" ht="42" customHeight="1" thickBot="1" x14ac:dyDescent="0.3">
      <c r="A22" s="15"/>
      <c r="B22" s="16" t="s">
        <v>14</v>
      </c>
      <c r="C22" s="17">
        <v>1100000</v>
      </c>
      <c r="D22" s="17">
        <v>1097250</v>
      </c>
      <c r="E22" s="23">
        <f>SUM(E11:E21)</f>
        <v>1017168.5</v>
      </c>
      <c r="F22" s="25"/>
      <c r="G22" s="66"/>
    </row>
    <row r="23" spans="1:10" ht="15.75" x14ac:dyDescent="0.25">
      <c r="A23" s="3"/>
    </row>
    <row r="27" spans="1:10" ht="15.75" x14ac:dyDescent="0.25">
      <c r="A27" s="29" t="s">
        <v>28</v>
      </c>
      <c r="B27" s="30"/>
      <c r="C27" s="30"/>
      <c r="D27" s="30"/>
      <c r="E27" s="30"/>
      <c r="F27" s="30"/>
      <c r="G27" s="30"/>
      <c r="H27" s="30"/>
      <c r="I27" s="30"/>
      <c r="J27" s="30"/>
    </row>
    <row r="28" spans="1:10" ht="15.75" x14ac:dyDescent="0.25">
      <c r="A28" s="29" t="s">
        <v>29</v>
      </c>
      <c r="B28" s="30"/>
      <c r="C28" s="30"/>
      <c r="D28" s="30"/>
      <c r="E28" s="30"/>
      <c r="F28" s="30"/>
      <c r="G28" s="30"/>
      <c r="H28" s="30"/>
      <c r="I28" s="30"/>
      <c r="J28" s="30"/>
    </row>
    <row r="29" spans="1:10" ht="15.75" x14ac:dyDescent="0.25">
      <c r="A29" s="29"/>
      <c r="B29" s="30"/>
      <c r="C29" s="30"/>
      <c r="D29" s="30"/>
      <c r="E29" s="30"/>
      <c r="F29" s="30"/>
      <c r="G29" s="30"/>
      <c r="H29" s="30"/>
      <c r="I29" s="30"/>
      <c r="J29" s="30"/>
    </row>
    <row r="30" spans="1:10" ht="27" x14ac:dyDescent="0.25">
      <c r="A30" s="31" t="s">
        <v>10</v>
      </c>
      <c r="B30" s="31" t="s">
        <v>30</v>
      </c>
      <c r="C30" s="31" t="s">
        <v>31</v>
      </c>
      <c r="D30" s="31" t="s">
        <v>5</v>
      </c>
      <c r="E30" s="31" t="s">
        <v>32</v>
      </c>
      <c r="F30" s="31" t="s">
        <v>33</v>
      </c>
      <c r="G30" s="31" t="s">
        <v>34</v>
      </c>
      <c r="H30" s="31" t="s">
        <v>35</v>
      </c>
      <c r="I30" s="31" t="s">
        <v>14</v>
      </c>
      <c r="J30" s="31" t="s">
        <v>68</v>
      </c>
    </row>
    <row r="31" spans="1:10" ht="40.5" x14ac:dyDescent="0.25">
      <c r="A31" s="32">
        <v>1</v>
      </c>
      <c r="B31" s="33" t="s">
        <v>16</v>
      </c>
      <c r="C31" s="34" t="s">
        <v>36</v>
      </c>
      <c r="D31" s="35">
        <v>100000</v>
      </c>
      <c r="E31" s="35">
        <v>99000</v>
      </c>
      <c r="F31" s="36">
        <v>1</v>
      </c>
      <c r="G31" s="37">
        <v>20000</v>
      </c>
      <c r="H31" s="37">
        <v>20000</v>
      </c>
      <c r="I31" s="67">
        <f>H31+H32+H33+H34+H35+H36</f>
        <v>86786.5</v>
      </c>
      <c r="J31" s="70" t="s">
        <v>41</v>
      </c>
    </row>
    <row r="32" spans="1:10" ht="27" x14ac:dyDescent="0.25">
      <c r="A32" s="39"/>
      <c r="B32" s="40"/>
      <c r="C32" s="34" t="s">
        <v>37</v>
      </c>
      <c r="D32" s="41"/>
      <c r="E32" s="41"/>
      <c r="F32" s="36">
        <v>1</v>
      </c>
      <c r="G32" s="37">
        <v>17500</v>
      </c>
      <c r="H32" s="37">
        <v>17500</v>
      </c>
      <c r="I32" s="68"/>
      <c r="J32" s="71"/>
    </row>
    <row r="33" spans="1:10" x14ac:dyDescent="0.25">
      <c r="A33" s="39"/>
      <c r="B33" s="40"/>
      <c r="C33" s="42" t="s">
        <v>38</v>
      </c>
      <c r="D33" s="41"/>
      <c r="E33" s="41"/>
      <c r="F33" s="36">
        <v>1</v>
      </c>
      <c r="G33" s="37">
        <v>9000</v>
      </c>
      <c r="H33" s="37">
        <v>9000</v>
      </c>
      <c r="I33" s="68"/>
      <c r="J33" s="71"/>
    </row>
    <row r="34" spans="1:10" ht="27" x14ac:dyDescent="0.25">
      <c r="A34" s="39"/>
      <c r="B34" s="40"/>
      <c r="C34" s="42" t="s">
        <v>39</v>
      </c>
      <c r="D34" s="41"/>
      <c r="E34" s="41"/>
      <c r="F34" s="36">
        <v>1</v>
      </c>
      <c r="G34" s="43">
        <v>19237.5</v>
      </c>
      <c r="H34" s="37">
        <f>G34</f>
        <v>19237.5</v>
      </c>
      <c r="I34" s="68"/>
      <c r="J34" s="71"/>
    </row>
    <row r="35" spans="1:10" ht="27" x14ac:dyDescent="0.25">
      <c r="A35" s="39"/>
      <c r="B35" s="40"/>
      <c r="C35" s="42" t="s">
        <v>40</v>
      </c>
      <c r="D35" s="41"/>
      <c r="E35" s="41"/>
      <c r="F35" s="36">
        <v>1</v>
      </c>
      <c r="G35" s="43">
        <v>16199</v>
      </c>
      <c r="H35" s="37">
        <f>G35</f>
        <v>16199</v>
      </c>
      <c r="I35" s="68"/>
      <c r="J35" s="71"/>
    </row>
    <row r="36" spans="1:10" ht="27" x14ac:dyDescent="0.25">
      <c r="A36" s="44"/>
      <c r="B36" s="45"/>
      <c r="C36" s="42" t="s">
        <v>42</v>
      </c>
      <c r="D36" s="46"/>
      <c r="E36" s="46"/>
      <c r="F36" s="36">
        <v>1</v>
      </c>
      <c r="G36" s="43">
        <v>4850</v>
      </c>
      <c r="H36" s="37">
        <f>G36</f>
        <v>4850</v>
      </c>
      <c r="I36" s="69"/>
      <c r="J36" s="72"/>
    </row>
    <row r="37" spans="1:10" ht="39" x14ac:dyDescent="0.25">
      <c r="A37" s="32">
        <v>2</v>
      </c>
      <c r="B37" s="33" t="s">
        <v>17</v>
      </c>
      <c r="C37" s="48" t="s">
        <v>51</v>
      </c>
      <c r="D37" s="35">
        <v>100000</v>
      </c>
      <c r="E37" s="35">
        <v>99000</v>
      </c>
      <c r="F37" s="36">
        <v>1</v>
      </c>
      <c r="G37" s="43">
        <v>40000</v>
      </c>
      <c r="H37" s="37">
        <f>G37</f>
        <v>40000</v>
      </c>
      <c r="I37" s="67">
        <f>H37+H38+H39</f>
        <v>82335</v>
      </c>
      <c r="J37" s="70" t="s">
        <v>41</v>
      </c>
    </row>
    <row r="38" spans="1:10" ht="27" x14ac:dyDescent="0.25">
      <c r="A38" s="39"/>
      <c r="B38" s="40"/>
      <c r="C38" s="47" t="s">
        <v>44</v>
      </c>
      <c r="D38" s="41"/>
      <c r="E38" s="41"/>
      <c r="F38" s="36">
        <v>5</v>
      </c>
      <c r="G38" s="43">
        <v>5695</v>
      </c>
      <c r="H38" s="37">
        <f>G38*F38</f>
        <v>28475</v>
      </c>
      <c r="I38" s="68"/>
      <c r="J38" s="71"/>
    </row>
    <row r="39" spans="1:10" ht="40.5" x14ac:dyDescent="0.25">
      <c r="A39" s="44"/>
      <c r="B39" s="45"/>
      <c r="C39" s="47" t="s">
        <v>45</v>
      </c>
      <c r="D39" s="46"/>
      <c r="E39" s="46"/>
      <c r="F39" s="36">
        <v>3</v>
      </c>
      <c r="G39" s="43">
        <v>4620</v>
      </c>
      <c r="H39" s="37">
        <f>G39*F39</f>
        <v>13860</v>
      </c>
      <c r="I39" s="69"/>
      <c r="J39" s="72"/>
    </row>
    <row r="40" spans="1:10" hidden="1" x14ac:dyDescent="0.25">
      <c r="A40" s="32">
        <v>3</v>
      </c>
      <c r="B40" s="33" t="s">
        <v>24</v>
      </c>
      <c r="C40" s="48"/>
      <c r="D40" s="35">
        <v>100000</v>
      </c>
      <c r="E40" s="35">
        <v>99000</v>
      </c>
      <c r="F40" s="36"/>
      <c r="G40" s="43"/>
      <c r="H40" s="37"/>
      <c r="I40" s="67">
        <f>H41+H42+H43</f>
        <v>87695</v>
      </c>
      <c r="J40" s="38"/>
    </row>
    <row r="41" spans="1:10" ht="26.25" x14ac:dyDescent="0.25">
      <c r="A41" s="39"/>
      <c r="B41" s="40"/>
      <c r="C41" s="48" t="s">
        <v>47</v>
      </c>
      <c r="D41" s="41"/>
      <c r="E41" s="41"/>
      <c r="F41" s="36">
        <v>2</v>
      </c>
      <c r="G41" s="43">
        <v>6500</v>
      </c>
      <c r="H41" s="37">
        <v>13000</v>
      </c>
      <c r="I41" s="68"/>
      <c r="J41" s="70" t="s">
        <v>41</v>
      </c>
    </row>
    <row r="42" spans="1:10" ht="26.25" x14ac:dyDescent="0.25">
      <c r="A42" s="39"/>
      <c r="B42" s="40"/>
      <c r="C42" s="48" t="s">
        <v>48</v>
      </c>
      <c r="D42" s="41"/>
      <c r="E42" s="41"/>
      <c r="F42" s="36">
        <v>1</v>
      </c>
      <c r="G42" s="43">
        <v>69000</v>
      </c>
      <c r="H42" s="37">
        <v>69000</v>
      </c>
      <c r="I42" s="68"/>
      <c r="J42" s="71"/>
    </row>
    <row r="43" spans="1:10" x14ac:dyDescent="0.25">
      <c r="A43" s="44"/>
      <c r="B43" s="45"/>
      <c r="C43" s="47" t="s">
        <v>49</v>
      </c>
      <c r="D43" s="46"/>
      <c r="E43" s="46"/>
      <c r="F43" s="36">
        <v>1</v>
      </c>
      <c r="G43" s="43">
        <v>5695</v>
      </c>
      <c r="H43" s="37">
        <v>5695</v>
      </c>
      <c r="I43" s="69"/>
      <c r="J43" s="72"/>
    </row>
    <row r="44" spans="1:10" ht="26.25" x14ac:dyDescent="0.25">
      <c r="A44" s="32">
        <v>4</v>
      </c>
      <c r="B44" s="49" t="s">
        <v>18</v>
      </c>
      <c r="C44" s="48" t="s">
        <v>50</v>
      </c>
      <c r="D44" s="35">
        <v>100000</v>
      </c>
      <c r="E44" s="35">
        <v>99000</v>
      </c>
      <c r="F44" s="36">
        <v>1</v>
      </c>
      <c r="G44" s="43">
        <v>40500</v>
      </c>
      <c r="H44" s="37">
        <v>40500</v>
      </c>
      <c r="I44" s="67">
        <f>H44+H45+H48</f>
        <v>98980</v>
      </c>
      <c r="J44" s="70" t="s">
        <v>41</v>
      </c>
    </row>
    <row r="45" spans="1:10" ht="37.5" customHeight="1" x14ac:dyDescent="0.25">
      <c r="A45" s="39"/>
      <c r="B45" s="50"/>
      <c r="C45" s="48" t="s">
        <v>51</v>
      </c>
      <c r="D45" s="41"/>
      <c r="E45" s="41"/>
      <c r="F45" s="36">
        <v>1</v>
      </c>
      <c r="G45" s="43">
        <v>40000</v>
      </c>
      <c r="H45" s="37">
        <v>40000</v>
      </c>
      <c r="I45" s="68"/>
      <c r="J45" s="71"/>
    </row>
    <row r="46" spans="1:10" ht="15" hidden="1" customHeight="1" x14ac:dyDescent="0.25">
      <c r="A46" s="39"/>
      <c r="B46" s="50"/>
      <c r="C46" s="48"/>
      <c r="D46" s="41"/>
      <c r="E46" s="41"/>
      <c r="F46" s="36"/>
      <c r="G46" s="43"/>
      <c r="H46" s="37">
        <f>G46*E46</f>
        <v>0</v>
      </c>
      <c r="I46" s="68"/>
      <c r="J46" s="71"/>
    </row>
    <row r="47" spans="1:10" ht="15" hidden="1" customHeight="1" x14ac:dyDescent="0.25">
      <c r="A47" s="39"/>
      <c r="B47" s="50"/>
      <c r="C47" s="48"/>
      <c r="D47" s="41"/>
      <c r="E47" s="41"/>
      <c r="F47" s="36"/>
      <c r="G47" s="43"/>
      <c r="H47" s="37">
        <f>G47*E47</f>
        <v>0</v>
      </c>
      <c r="I47" s="68"/>
      <c r="J47" s="71"/>
    </row>
    <row r="48" spans="1:10" ht="40.5" x14ac:dyDescent="0.25">
      <c r="A48" s="44"/>
      <c r="B48" s="51"/>
      <c r="C48" s="47" t="s">
        <v>45</v>
      </c>
      <c r="D48" s="46"/>
      <c r="E48" s="46"/>
      <c r="F48" s="36">
        <v>4</v>
      </c>
      <c r="G48" s="43">
        <v>4620</v>
      </c>
      <c r="H48" s="37">
        <f>G48*F48</f>
        <v>18480</v>
      </c>
      <c r="I48" s="69"/>
      <c r="J48" s="72"/>
    </row>
    <row r="49" spans="1:10" ht="26.25" customHeight="1" x14ac:dyDescent="0.25">
      <c r="A49" s="32">
        <v>5</v>
      </c>
      <c r="B49" s="49" t="s">
        <v>19</v>
      </c>
      <c r="C49" s="48" t="s">
        <v>46</v>
      </c>
      <c r="D49" s="35">
        <v>100000</v>
      </c>
      <c r="E49" s="35">
        <v>99000</v>
      </c>
      <c r="F49" s="36">
        <v>1</v>
      </c>
      <c r="G49" s="43">
        <v>72500</v>
      </c>
      <c r="H49" s="37">
        <v>72500</v>
      </c>
      <c r="I49" s="67">
        <f>H49+H51</f>
        <v>99000</v>
      </c>
      <c r="J49" s="70" t="s">
        <v>41</v>
      </c>
    </row>
    <row r="50" spans="1:10" ht="39" hidden="1" customHeight="1" x14ac:dyDescent="0.25">
      <c r="A50" s="39"/>
      <c r="B50" s="50"/>
      <c r="C50" s="48" t="s">
        <v>52</v>
      </c>
      <c r="D50" s="41"/>
      <c r="E50" s="41"/>
      <c r="F50" s="36">
        <v>1</v>
      </c>
      <c r="G50" s="43"/>
      <c r="H50" s="37">
        <f>G50*E50</f>
        <v>0</v>
      </c>
      <c r="I50" s="68"/>
      <c r="J50" s="71"/>
    </row>
    <row r="51" spans="1:10" ht="26.25" x14ac:dyDescent="0.25">
      <c r="A51" s="44"/>
      <c r="B51" s="51"/>
      <c r="C51" s="48" t="s">
        <v>53</v>
      </c>
      <c r="D51" s="46"/>
      <c r="E51" s="46"/>
      <c r="F51" s="36">
        <v>2</v>
      </c>
      <c r="G51" s="43">
        <v>13250</v>
      </c>
      <c r="H51" s="37">
        <f>G51*F51</f>
        <v>26500</v>
      </c>
      <c r="I51" s="69"/>
      <c r="J51" s="72"/>
    </row>
    <row r="52" spans="1:10" ht="26.25" x14ac:dyDescent="0.25">
      <c r="A52" s="32">
        <v>6</v>
      </c>
      <c r="B52" s="49" t="s">
        <v>20</v>
      </c>
      <c r="C52" s="48" t="s">
        <v>54</v>
      </c>
      <c r="D52" s="35">
        <v>100000</v>
      </c>
      <c r="E52" s="35">
        <v>99000</v>
      </c>
      <c r="F52" s="36">
        <v>1</v>
      </c>
      <c r="G52" s="43">
        <v>51950</v>
      </c>
      <c r="H52" s="37">
        <f>G52</f>
        <v>51950</v>
      </c>
      <c r="I52" s="67">
        <f>H52+H53</f>
        <v>99000</v>
      </c>
      <c r="J52" s="38" t="s">
        <v>41</v>
      </c>
    </row>
    <row r="53" spans="1:10" ht="40.5" x14ac:dyDescent="0.25">
      <c r="A53" s="44"/>
      <c r="B53" s="51"/>
      <c r="C53" s="48" t="s">
        <v>55</v>
      </c>
      <c r="D53" s="46"/>
      <c r="E53" s="46"/>
      <c r="F53" s="36">
        <v>1</v>
      </c>
      <c r="G53" s="43">
        <v>65000</v>
      </c>
      <c r="H53" s="37">
        <v>47050</v>
      </c>
      <c r="I53" s="69"/>
      <c r="J53" s="38" t="s">
        <v>69</v>
      </c>
    </row>
    <row r="54" spans="1:10" ht="40.5" x14ac:dyDescent="0.25">
      <c r="A54" s="32">
        <v>7</v>
      </c>
      <c r="B54" s="49" t="s">
        <v>21</v>
      </c>
      <c r="C54" s="48" t="s">
        <v>56</v>
      </c>
      <c r="D54" s="35">
        <v>100000</v>
      </c>
      <c r="E54" s="35">
        <v>99000</v>
      </c>
      <c r="F54" s="36">
        <v>1</v>
      </c>
      <c r="G54" s="43">
        <v>86000</v>
      </c>
      <c r="H54" s="37">
        <v>72786</v>
      </c>
      <c r="I54" s="67">
        <f>H54+H55+H56</f>
        <v>99000</v>
      </c>
      <c r="J54" s="38" t="s">
        <v>70</v>
      </c>
    </row>
    <row r="55" spans="1:10" ht="26.25" x14ac:dyDescent="0.25">
      <c r="A55" s="39"/>
      <c r="B55" s="50"/>
      <c r="C55" s="48" t="s">
        <v>57</v>
      </c>
      <c r="D55" s="41"/>
      <c r="E55" s="41"/>
      <c r="F55" s="73">
        <v>13</v>
      </c>
      <c r="G55" s="74">
        <v>978</v>
      </c>
      <c r="H55" s="75">
        <f>G55*F55</f>
        <v>12714</v>
      </c>
      <c r="I55" s="68"/>
      <c r="J55" s="70" t="s">
        <v>41</v>
      </c>
    </row>
    <row r="56" spans="1:10" ht="26.25" x14ac:dyDescent="0.25">
      <c r="A56" s="44"/>
      <c r="B56" s="51"/>
      <c r="C56" s="48" t="s">
        <v>58</v>
      </c>
      <c r="D56" s="46"/>
      <c r="E56" s="46"/>
      <c r="F56" s="52">
        <v>1</v>
      </c>
      <c r="G56" s="53">
        <v>13500</v>
      </c>
      <c r="H56" s="54">
        <f>G56</f>
        <v>13500</v>
      </c>
      <c r="I56" s="69"/>
      <c r="J56" s="72"/>
    </row>
    <row r="57" spans="1:10" ht="38.25" x14ac:dyDescent="0.25">
      <c r="A57" s="55">
        <v>8</v>
      </c>
      <c r="B57" s="56" t="s">
        <v>25</v>
      </c>
      <c r="C57" s="56" t="s">
        <v>59</v>
      </c>
      <c r="D57" s="53">
        <v>100000</v>
      </c>
      <c r="E57" s="53">
        <v>99000</v>
      </c>
      <c r="F57" s="52">
        <v>100</v>
      </c>
      <c r="G57" s="53">
        <v>978</v>
      </c>
      <c r="H57" s="54">
        <f>G57*F57</f>
        <v>97800</v>
      </c>
      <c r="I57" s="54">
        <f>H57</f>
        <v>97800</v>
      </c>
      <c r="J57" s="38" t="s">
        <v>41</v>
      </c>
    </row>
    <row r="58" spans="1:10" ht="26.25" x14ac:dyDescent="0.25">
      <c r="A58" s="32">
        <v>9</v>
      </c>
      <c r="B58" s="49" t="s">
        <v>26</v>
      </c>
      <c r="C58" s="57" t="s">
        <v>60</v>
      </c>
      <c r="D58" s="35">
        <v>100000</v>
      </c>
      <c r="E58" s="35">
        <v>99000</v>
      </c>
      <c r="F58" s="36">
        <v>50</v>
      </c>
      <c r="G58" s="43">
        <v>999</v>
      </c>
      <c r="H58" s="37">
        <f>G58*F58</f>
        <v>49950</v>
      </c>
      <c r="I58" s="67">
        <f>H58+H59+H60</f>
        <v>94025</v>
      </c>
      <c r="J58" s="70" t="s">
        <v>41</v>
      </c>
    </row>
    <row r="59" spans="1:10" ht="39" x14ac:dyDescent="0.25">
      <c r="A59" s="39"/>
      <c r="B59" s="50"/>
      <c r="C59" s="48" t="s">
        <v>61</v>
      </c>
      <c r="D59" s="41"/>
      <c r="E59" s="41"/>
      <c r="F59" s="36">
        <v>1</v>
      </c>
      <c r="G59" s="43">
        <v>15575</v>
      </c>
      <c r="H59" s="37">
        <f>G59</f>
        <v>15575</v>
      </c>
      <c r="I59" s="68"/>
      <c r="J59" s="71"/>
    </row>
    <row r="60" spans="1:10" x14ac:dyDescent="0.25">
      <c r="A60" s="44"/>
      <c r="B60" s="51"/>
      <c r="C60" s="48" t="s">
        <v>62</v>
      </c>
      <c r="D60" s="46"/>
      <c r="E60" s="46"/>
      <c r="F60" s="36">
        <v>6</v>
      </c>
      <c r="G60" s="43">
        <v>4750</v>
      </c>
      <c r="H60" s="37">
        <f>G60*F60</f>
        <v>28500</v>
      </c>
      <c r="I60" s="69"/>
      <c r="J60" s="72"/>
    </row>
    <row r="61" spans="1:10" ht="26.25" x14ac:dyDescent="0.25">
      <c r="A61" s="32">
        <v>10</v>
      </c>
      <c r="B61" s="49" t="s">
        <v>22</v>
      </c>
      <c r="C61" s="48" t="s">
        <v>63</v>
      </c>
      <c r="D61" s="35">
        <v>100000</v>
      </c>
      <c r="E61" s="35">
        <v>99000</v>
      </c>
      <c r="F61" s="36">
        <v>1</v>
      </c>
      <c r="G61" s="43">
        <v>15575</v>
      </c>
      <c r="H61" s="37">
        <f>G61</f>
        <v>15575</v>
      </c>
      <c r="I61" s="67">
        <f>H61+H62+H63</f>
        <v>91747</v>
      </c>
      <c r="J61" s="70" t="s">
        <v>41</v>
      </c>
    </row>
    <row r="62" spans="1:10" ht="39" x14ac:dyDescent="0.25">
      <c r="A62" s="39"/>
      <c r="B62" s="50"/>
      <c r="C62" s="48" t="s">
        <v>59</v>
      </c>
      <c r="D62" s="41"/>
      <c r="E62" s="41"/>
      <c r="F62" s="36">
        <v>74</v>
      </c>
      <c r="G62" s="43">
        <v>978</v>
      </c>
      <c r="H62" s="37">
        <f>G62*F62</f>
        <v>72372</v>
      </c>
      <c r="I62" s="68"/>
      <c r="J62" s="71"/>
    </row>
    <row r="63" spans="1:10" ht="26.25" x14ac:dyDescent="0.25">
      <c r="A63" s="44"/>
      <c r="B63" s="51"/>
      <c r="C63" s="48" t="s">
        <v>64</v>
      </c>
      <c r="D63" s="46"/>
      <c r="E63" s="46"/>
      <c r="F63" s="36">
        <v>4</v>
      </c>
      <c r="G63" s="43">
        <v>950</v>
      </c>
      <c r="H63" s="37">
        <f>G63*F63</f>
        <v>3800</v>
      </c>
      <c r="I63" s="69"/>
      <c r="J63" s="72"/>
    </row>
    <row r="64" spans="1:10" ht="39" x14ac:dyDescent="0.25">
      <c r="A64" s="32">
        <v>11</v>
      </c>
      <c r="B64" s="49" t="s">
        <v>23</v>
      </c>
      <c r="C64" s="48" t="s">
        <v>65</v>
      </c>
      <c r="D64" s="35">
        <v>100000</v>
      </c>
      <c r="E64" s="35">
        <v>99000</v>
      </c>
      <c r="F64" s="36">
        <v>1</v>
      </c>
      <c r="G64" s="43">
        <v>68900</v>
      </c>
      <c r="H64" s="37">
        <v>68900</v>
      </c>
      <c r="I64" s="67">
        <f>H64+H65</f>
        <v>80800</v>
      </c>
      <c r="J64" s="70" t="s">
        <v>41</v>
      </c>
    </row>
    <row r="65" spans="1:10" ht="39.75" customHeight="1" x14ac:dyDescent="0.25">
      <c r="A65" s="39"/>
      <c r="B65" s="50"/>
      <c r="C65" s="48" t="s">
        <v>66</v>
      </c>
      <c r="D65" s="41"/>
      <c r="E65" s="41"/>
      <c r="F65" s="36">
        <v>1</v>
      </c>
      <c r="G65" s="43">
        <v>11900</v>
      </c>
      <c r="H65" s="37">
        <v>11900</v>
      </c>
      <c r="I65" s="68"/>
      <c r="J65" s="72"/>
    </row>
    <row r="66" spans="1:10" ht="40.5" hidden="1" x14ac:dyDescent="0.25">
      <c r="A66" s="44"/>
      <c r="B66" s="51"/>
      <c r="C66" s="48" t="s">
        <v>67</v>
      </c>
      <c r="D66" s="46"/>
      <c r="E66" s="46"/>
      <c r="F66" s="36"/>
      <c r="G66" s="43"/>
      <c r="H66" s="37"/>
      <c r="I66" s="69"/>
      <c r="J66" s="38" t="s">
        <v>43</v>
      </c>
    </row>
    <row r="67" spans="1:10" x14ac:dyDescent="0.25">
      <c r="A67" s="58" t="s">
        <v>14</v>
      </c>
      <c r="B67" s="59"/>
      <c r="C67" s="60"/>
      <c r="D67" s="61">
        <v>1100000</v>
      </c>
      <c r="E67" s="62">
        <f>SUM(E31:E66)</f>
        <v>1089000</v>
      </c>
      <c r="F67" s="63"/>
      <c r="G67" s="62">
        <f>SUM(G31:G66)</f>
        <v>727199.5</v>
      </c>
      <c r="H67" s="62">
        <f>SUM(H31:H66)</f>
        <v>1017168.5</v>
      </c>
      <c r="I67" s="62">
        <f>SUM(I31:I66)</f>
        <v>1017168.5</v>
      </c>
      <c r="J67" s="38"/>
    </row>
  </sheetData>
  <mergeCells count="62">
    <mergeCell ref="I54:I56"/>
    <mergeCell ref="I58:I60"/>
    <mergeCell ref="I61:I63"/>
    <mergeCell ref="I64:I66"/>
    <mergeCell ref="J31:J36"/>
    <mergeCell ref="J37:J39"/>
    <mergeCell ref="J41:J43"/>
    <mergeCell ref="J44:J48"/>
    <mergeCell ref="J49:J51"/>
    <mergeCell ref="J55:J56"/>
    <mergeCell ref="J58:J60"/>
    <mergeCell ref="J61:J63"/>
    <mergeCell ref="J64:J65"/>
    <mergeCell ref="I37:I39"/>
    <mergeCell ref="I40:I43"/>
    <mergeCell ref="I44:I48"/>
    <mergeCell ref="I49:I51"/>
    <mergeCell ref="I52:I53"/>
    <mergeCell ref="A64:A66"/>
    <mergeCell ref="B64:B66"/>
    <mergeCell ref="D64:D66"/>
    <mergeCell ref="E64:E66"/>
    <mergeCell ref="A67:C67"/>
    <mergeCell ref="A58:A60"/>
    <mergeCell ref="B58:B60"/>
    <mergeCell ref="D58:D60"/>
    <mergeCell ref="E58:E60"/>
    <mergeCell ref="A61:A63"/>
    <mergeCell ref="B61:B63"/>
    <mergeCell ref="D61:D63"/>
    <mergeCell ref="E61:E63"/>
    <mergeCell ref="A52:A53"/>
    <mergeCell ref="B52:B53"/>
    <mergeCell ref="D52:D53"/>
    <mergeCell ref="E52:E53"/>
    <mergeCell ref="A54:A56"/>
    <mergeCell ref="B54:B56"/>
    <mergeCell ref="D54:D56"/>
    <mergeCell ref="E54:E56"/>
    <mergeCell ref="A44:A48"/>
    <mergeCell ref="B44:B48"/>
    <mergeCell ref="D44:D48"/>
    <mergeCell ref="E44:E48"/>
    <mergeCell ref="A49:A51"/>
    <mergeCell ref="B49:B51"/>
    <mergeCell ref="D49:D51"/>
    <mergeCell ref="E49:E51"/>
    <mergeCell ref="A37:A39"/>
    <mergeCell ref="B37:B39"/>
    <mergeCell ref="D37:D39"/>
    <mergeCell ref="E37:E39"/>
    <mergeCell ref="A40:A43"/>
    <mergeCell ref="B40:B43"/>
    <mergeCell ref="D40:D43"/>
    <mergeCell ref="E40:E43"/>
    <mergeCell ref="A1:K1"/>
    <mergeCell ref="A2:H2"/>
    <mergeCell ref="A31:A36"/>
    <mergeCell ref="B31:B36"/>
    <mergeCell ref="D31:D36"/>
    <mergeCell ref="E31:E36"/>
    <mergeCell ref="I31:I3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2020-12-02T09:06:40Z</dcterms:modified>
</cp:coreProperties>
</file>